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umies\OneDrive\Kauppavalmennus Juha\"/>
    </mc:Choice>
  </mc:AlternateContent>
  <bookViews>
    <workbookView xWindow="0" yWindow="0" windowWidth="20490" windowHeight="9330" xr2:uid="{00000000-000D-0000-FFFF-FFFF00000000}"/>
  </bookViews>
  <sheets>
    <sheet name="Laskuri" sheetId="1" r:id="rId1"/>
    <sheet name="Kerroin" sheetId="2" r:id="rId2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E29" i="1" s="1"/>
  <c r="C12" i="1"/>
  <c r="C10" i="1" s="1"/>
  <c r="C29" i="1" s="1"/>
  <c r="B2" i="2"/>
  <c r="B3" i="2" s="1"/>
  <c r="C9" i="2"/>
  <c r="D9" i="2"/>
  <c r="B10" i="2"/>
  <c r="C10" i="2"/>
  <c r="D10" i="2" s="1"/>
  <c r="B11" i="2"/>
  <c r="C11" i="2" s="1"/>
  <c r="D11" i="2" s="1"/>
  <c r="C21" i="2"/>
  <c r="D21" i="2" s="1"/>
  <c r="B27" i="2"/>
  <c r="B22" i="2" s="1"/>
  <c r="C22" i="2" s="1"/>
  <c r="D22" i="2" s="1"/>
  <c r="B23" i="2"/>
  <c r="D27" i="2"/>
  <c r="B41" i="2"/>
  <c r="B28" i="2"/>
  <c r="D41" i="2"/>
  <c r="D2" i="2"/>
  <c r="C9" i="1"/>
  <c r="C8" i="1"/>
  <c r="C21" i="1" l="1"/>
  <c r="D21" i="1" s="1"/>
  <c r="E22" i="1"/>
  <c r="G24" i="1"/>
  <c r="G22" i="1"/>
  <c r="G26" i="1"/>
  <c r="G28" i="1"/>
  <c r="E28" i="1"/>
  <c r="E24" i="1"/>
  <c r="E26" i="1"/>
  <c r="C28" i="2"/>
  <c r="D28" i="2" s="1"/>
  <c r="B29" i="2"/>
  <c r="C23" i="2"/>
  <c r="D23" i="2" s="1"/>
  <c r="B24" i="2"/>
  <c r="C3" i="2"/>
  <c r="D3" i="2" s="1"/>
  <c r="B4" i="2"/>
  <c r="C16" i="1"/>
  <c r="G27" i="1"/>
  <c r="G25" i="1"/>
  <c r="G23" i="1"/>
  <c r="G29" i="1"/>
  <c r="B12" i="2"/>
  <c r="E21" i="1"/>
  <c r="E23" i="1"/>
  <c r="E27" i="1"/>
  <c r="E25" i="1"/>
  <c r="B21" i="1"/>
  <c r="G21" i="1" s="1"/>
  <c r="D29" i="1"/>
  <c r="F29" i="1" s="1"/>
  <c r="C11" i="1"/>
  <c r="C22" i="1"/>
  <c r="C23" i="1"/>
  <c r="C28" i="1"/>
  <c r="C27" i="1"/>
  <c r="C26" i="1"/>
  <c r="C25" i="1"/>
  <c r="C24" i="1"/>
  <c r="C12" i="2" l="1"/>
  <c r="D12" i="2" s="1"/>
  <c r="B13" i="2"/>
  <c r="C4" i="2"/>
  <c r="D4" i="2" s="1"/>
  <c r="B5" i="2"/>
  <c r="B25" i="2"/>
  <c r="C24" i="2"/>
  <c r="D24" i="2" s="1"/>
  <c r="B30" i="2"/>
  <c r="C29" i="2"/>
  <c r="D29" i="2" s="1"/>
  <c r="D24" i="1"/>
  <c r="F24" i="1" s="1"/>
  <c r="D26" i="1"/>
  <c r="F26" i="1" s="1"/>
  <c r="D28" i="1"/>
  <c r="F28" i="1" s="1"/>
  <c r="D22" i="1"/>
  <c r="F22" i="1" s="1"/>
  <c r="D25" i="1"/>
  <c r="F25" i="1" s="1"/>
  <c r="D27" i="1"/>
  <c r="F27" i="1" s="1"/>
  <c r="D23" i="1"/>
  <c r="F23" i="1" s="1"/>
  <c r="C5" i="2" l="1"/>
  <c r="D5" i="2" s="1"/>
  <c r="B6" i="2"/>
  <c r="C13" i="2"/>
  <c r="D13" i="2" s="1"/>
  <c r="B14" i="2"/>
  <c r="C30" i="2"/>
  <c r="D30" i="2" s="1"/>
  <c r="B31" i="2"/>
  <c r="C25" i="2"/>
  <c r="D25" i="2" s="1"/>
  <c r="B26" i="2"/>
  <c r="C26" i="2" s="1"/>
  <c r="D26" i="2" s="1"/>
  <c r="C31" i="2" l="1"/>
  <c r="D31" i="2" s="1"/>
  <c r="B32" i="2"/>
  <c r="C14" i="2"/>
  <c r="D14" i="2" s="1"/>
  <c r="B15" i="2"/>
  <c r="C6" i="2"/>
  <c r="D6" i="2" s="1"/>
  <c r="B7" i="2"/>
  <c r="C7" i="2" l="1"/>
  <c r="D7" i="2" s="1"/>
  <c r="B8" i="2"/>
  <c r="C8" i="2" s="1"/>
  <c r="D8" i="2" s="1"/>
  <c r="C15" i="2"/>
  <c r="D15" i="2" s="1"/>
  <c r="B16" i="2"/>
  <c r="C32" i="2"/>
  <c r="D32" i="2" s="1"/>
  <c r="B33" i="2"/>
  <c r="B34" i="2" l="1"/>
  <c r="C33" i="2"/>
  <c r="D33" i="2" s="1"/>
  <c r="C16" i="2"/>
  <c r="D16" i="2" s="1"/>
  <c r="B17" i="2"/>
  <c r="C17" i="2" l="1"/>
  <c r="D17" i="2" s="1"/>
  <c r="B18" i="2"/>
  <c r="C34" i="2"/>
  <c r="D34" i="2" s="1"/>
  <c r="B35" i="2"/>
  <c r="C35" i="2" l="1"/>
  <c r="D35" i="2" s="1"/>
  <c r="B36" i="2"/>
  <c r="C18" i="2"/>
  <c r="D18" i="2" s="1"/>
  <c r="B19" i="2"/>
  <c r="C19" i="2" l="1"/>
  <c r="D19" i="2" s="1"/>
  <c r="B20" i="2"/>
  <c r="C20" i="2" s="1"/>
  <c r="D20" i="2" s="1"/>
  <c r="C36" i="2"/>
  <c r="D36" i="2" s="1"/>
  <c r="B37" i="2"/>
  <c r="B38" i="2" l="1"/>
  <c r="C37" i="2"/>
  <c r="D37" i="2" s="1"/>
  <c r="C38" i="2" l="1"/>
  <c r="D38" i="2" s="1"/>
  <c r="B39" i="2"/>
  <c r="C39" i="2" l="1"/>
  <c r="D39" i="2" s="1"/>
  <c r="B40" i="2"/>
  <c r="C40" i="2" s="1"/>
  <c r="D40" i="2" s="1"/>
</calcChain>
</file>

<file path=xl/sharedStrings.xml><?xml version="1.0" encoding="utf-8"?>
<sst xmlns="http://schemas.openxmlformats.org/spreadsheetml/2006/main" count="27" uniqueCount="25">
  <si>
    <t>Perustiedot</t>
  </si>
  <si>
    <t>Liikevaihto</t>
  </si>
  <si>
    <t>Hävikki-%</t>
  </si>
  <si>
    <t>Rivialennukset</t>
  </si>
  <si>
    <t>Kp-maksu-%</t>
  </si>
  <si>
    <t>Hävikki € / vuosi</t>
  </si>
  <si>
    <t>Riviale € / vuosi</t>
  </si>
  <si>
    <t>Hukka € / vuosi</t>
  </si>
  <si>
    <t>Hukka € / kk</t>
  </si>
  <si>
    <t>Hukka-%</t>
  </si>
  <si>
    <t>Laskutusperuste</t>
  </si>
  <si>
    <t>lv:sta</t>
  </si>
  <si>
    <t>Vuodessa</t>
  </si>
  <si>
    <t>€</t>
  </si>
  <si>
    <t>Kuukaudessa</t>
  </si>
  <si>
    <t>Säästö</t>
  </si>
  <si>
    <t>Hukan</t>
  </si>
  <si>
    <t>Hukkaa</t>
  </si>
  <si>
    <t>Keskolle</t>
  </si>
  <si>
    <t>KV:lle</t>
  </si>
  <si>
    <t>Kauppiaalle</t>
  </si>
  <si>
    <t>pieneneminen</t>
  </si>
  <si>
    <t>säästyy</t>
  </si>
  <si>
    <t>Break even</t>
  </si>
  <si>
    <t>Hukkaa säästyy = miten paljon rahaa säästyy, kun hukka pienenee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</si>
</sst>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 %"/>
    <numFmt numFmtId="165" formatCode="0.000\ %"/>
    <numFmt numFmtId="166" formatCode="_-* #,##0\ [$€-40B]_-;\-* #,##0\ [$€-40B]_-;_-* &quot;-&quot;??\ [$€-40B]_-;_-@_-"/>
    <numFmt numFmtId="167" formatCode="_-* #,##0.000\ [$€-40B]_-;\-* #,##0.000\ [$€-40B]_-;_-* &quot;-&quot;??\ [$€-40B]_-;_-@_-"/>
    <numFmt numFmtId="168" formatCode="#,##0\ &quot;€&quot;"/>
    <numFmt numFmtId="169" formatCode="0.000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165" fontId="0" fillId="0" borderId="0" xfId="1" applyNumberFormat="1" applyFont="1"/>
    <xf numFmtId="1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9" fontId="0" fillId="0" borderId="3" xfId="1" applyFont="1" applyBorder="1"/>
    <xf numFmtId="0" fontId="0" fillId="2" borderId="0" xfId="0" applyFill="1"/>
    <xf numFmtId="10" fontId="0" fillId="0" borderId="0" xfId="1" applyNumberFormat="1" applyFont="1"/>
    <xf numFmtId="165" fontId="0" fillId="2" borderId="0" xfId="1" applyNumberFormat="1" applyFont="1" applyFill="1"/>
    <xf numFmtId="1" fontId="0" fillId="2" borderId="0" xfId="0" applyNumberFormat="1" applyFill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9" fontId="0" fillId="0" borderId="3" xfId="1" applyFont="1" applyFill="1" applyBorder="1"/>
    <xf numFmtId="164" fontId="0" fillId="0" borderId="6" xfId="0" applyNumberFormat="1" applyBorder="1"/>
    <xf numFmtId="10" fontId="0" fillId="0" borderId="5" xfId="0" applyNumberFormat="1" applyBorder="1"/>
    <xf numFmtId="168" fontId="0" fillId="0" borderId="5" xfId="0" applyNumberFormat="1" applyBorder="1"/>
    <xf numFmtId="168" fontId="0" fillId="0" borderId="0" xfId="0" applyNumberFormat="1"/>
    <xf numFmtId="169" fontId="0" fillId="0" borderId="0" xfId="1" applyNumberFormat="1" applyFont="1"/>
    <xf numFmtId="165" fontId="0" fillId="3" borderId="2" xfId="1" applyNumberFormat="1" applyFont="1" applyFill="1" applyBorder="1"/>
    <xf numFmtId="9" fontId="0" fillId="3" borderId="2" xfId="1" applyFont="1" applyFill="1" applyBorder="1"/>
    <xf numFmtId="164" fontId="0" fillId="3" borderId="2" xfId="1" applyNumberFormat="1" applyFont="1" applyFill="1" applyBorder="1"/>
    <xf numFmtId="0" fontId="0" fillId="3" borderId="2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L31"/>
  <sheetViews>
    <sheetView tabSelected="1" workbookViewId="0">
      <selection activeCell="C5" sqref="C5"/>
    </sheetView>
  </sheetViews>
  <sheetFormatPr defaultColWidth="8.85546875" defaultRowHeight="15" x14ac:dyDescent="0.25"/>
  <cols>
    <col min="2" max="2" width="15.140625" bestFit="1" customWidth="1"/>
    <col min="3" max="3" width="13.7109375" bestFit="1" customWidth="1"/>
    <col min="4" max="6" width="11.42578125" customWidth="1"/>
    <col min="7" max="7" width="8.7109375" bestFit="1" customWidth="1"/>
    <col min="8" max="8" width="8.7109375" customWidth="1"/>
    <col min="9" max="9" width="15.42578125" bestFit="1" customWidth="1"/>
  </cols>
  <sheetData>
    <row r="2" spans="2:6" ht="15.75" thickBot="1" x14ac:dyDescent="0.3">
      <c r="B2" s="5" t="s">
        <v>0</v>
      </c>
    </row>
    <row r="3" spans="2:6" ht="15.75" thickBot="1" x14ac:dyDescent="0.3">
      <c r="B3" t="s">
        <v>1</v>
      </c>
      <c r="C3" s="26">
        <v>20000000</v>
      </c>
    </row>
    <row r="4" spans="2:6" ht="15.75" thickBot="1" x14ac:dyDescent="0.3">
      <c r="B4" t="s">
        <v>2</v>
      </c>
      <c r="C4" s="25">
        <v>1.4999999999999999E-2</v>
      </c>
    </row>
    <row r="5" spans="2:6" ht="15.75" thickBot="1" x14ac:dyDescent="0.3">
      <c r="B5" t="s">
        <v>3</v>
      </c>
      <c r="C5" s="25">
        <v>4.0000000000000001E-3</v>
      </c>
    </row>
    <row r="6" spans="2:6" ht="15.75" thickBot="1" x14ac:dyDescent="0.3">
      <c r="B6" t="s">
        <v>4</v>
      </c>
      <c r="C6" s="24">
        <v>0.32</v>
      </c>
    </row>
    <row r="8" spans="2:6" x14ac:dyDescent="0.25">
      <c r="B8" t="s">
        <v>5</v>
      </c>
      <c r="C8" s="15">
        <f>C4*C3</f>
        <v>300000</v>
      </c>
    </row>
    <row r="9" spans="2:6" x14ac:dyDescent="0.25">
      <c r="B9" t="s">
        <v>6</v>
      </c>
      <c r="C9" s="15">
        <f>C5*C3</f>
        <v>80000</v>
      </c>
    </row>
    <row r="10" spans="2:6" x14ac:dyDescent="0.25">
      <c r="B10" t="s">
        <v>7</v>
      </c>
      <c r="C10" s="15">
        <f>C3*C12</f>
        <v>380000</v>
      </c>
    </row>
    <row r="11" spans="2:6" x14ac:dyDescent="0.25">
      <c r="B11" t="s">
        <v>8</v>
      </c>
      <c r="C11" s="15">
        <f>C10/12</f>
        <v>31666.666666666668</v>
      </c>
    </row>
    <row r="12" spans="2:6" x14ac:dyDescent="0.25">
      <c r="B12" t="s">
        <v>9</v>
      </c>
      <c r="C12" s="14">
        <f>C4+C5</f>
        <v>1.9E-2</v>
      </c>
    </row>
    <row r="13" spans="2:6" ht="15.75" thickBot="1" x14ac:dyDescent="0.3">
      <c r="C13" s="14"/>
    </row>
    <row r="14" spans="2:6" ht="15.75" thickBot="1" x14ac:dyDescent="0.3">
      <c r="B14" t="s">
        <v>10</v>
      </c>
      <c r="C14" s="23">
        <v>4.8999999999999998E-4</v>
      </c>
      <c r="D14" t="s">
        <v>11</v>
      </c>
      <c r="F14" s="1"/>
    </row>
    <row r="15" spans="2:6" x14ac:dyDescent="0.25">
      <c r="B15" t="s">
        <v>12</v>
      </c>
      <c r="C15" s="3">
        <f>C3*C14</f>
        <v>9800</v>
      </c>
      <c r="D15" t="s">
        <v>13</v>
      </c>
    </row>
    <row r="16" spans="2:6" x14ac:dyDescent="0.25">
      <c r="B16" t="s">
        <v>14</v>
      </c>
      <c r="C16" s="3">
        <f>C15/12</f>
        <v>816.66666666666663</v>
      </c>
      <c r="D16" t="s">
        <v>13</v>
      </c>
      <c r="E16" s="16"/>
    </row>
    <row r="18" spans="2:12" x14ac:dyDescent="0.25">
      <c r="B18" s="5" t="s">
        <v>15</v>
      </c>
    </row>
    <row r="19" spans="2:12" x14ac:dyDescent="0.25">
      <c r="B19" s="6" t="s">
        <v>16</v>
      </c>
      <c r="C19" t="s">
        <v>17</v>
      </c>
      <c r="D19" t="s">
        <v>18</v>
      </c>
      <c r="E19" t="s">
        <v>19</v>
      </c>
      <c r="F19" t="s">
        <v>20</v>
      </c>
    </row>
    <row r="20" spans="2:12" x14ac:dyDescent="0.25">
      <c r="B20" s="7" t="s">
        <v>21</v>
      </c>
      <c r="C20" s="4" t="s">
        <v>22</v>
      </c>
      <c r="D20" s="4"/>
      <c r="E20" s="4"/>
      <c r="F20" s="4"/>
      <c r="G20" s="4" t="s">
        <v>9</v>
      </c>
    </row>
    <row r="21" spans="2:12" ht="15.75" thickBot="1" x14ac:dyDescent="0.3">
      <c r="B21" s="18">
        <f>(C21*C6+C15)/C10</f>
        <v>3.6682947368421051E-2</v>
      </c>
      <c r="C21" s="20">
        <f>C15*(1+C6)</f>
        <v>12936</v>
      </c>
      <c r="D21" s="20">
        <f>C21*C6</f>
        <v>4139.5200000000004</v>
      </c>
      <c r="E21" s="20">
        <f>C15</f>
        <v>9800</v>
      </c>
      <c r="F21" s="20">
        <v>0</v>
      </c>
      <c r="G21" s="19">
        <f t="shared" ref="G21:G29" si="0">$C$12-($C$12*B21)</f>
        <v>1.8303024000000001E-2</v>
      </c>
      <c r="H21" t="s">
        <v>23</v>
      </c>
      <c r="J21" s="3"/>
      <c r="K21" s="3"/>
      <c r="L21" s="3"/>
    </row>
    <row r="22" spans="2:12" ht="15.75" thickTop="1" x14ac:dyDescent="0.25">
      <c r="B22" s="8">
        <v>0.05</v>
      </c>
      <c r="C22" s="21">
        <f>B22*$C$10</f>
        <v>19000</v>
      </c>
      <c r="D22" s="21">
        <f>C22*C6</f>
        <v>6080</v>
      </c>
      <c r="E22" s="21">
        <f>C15</f>
        <v>9800</v>
      </c>
      <c r="F22" s="21">
        <f>C22-D22-E22</f>
        <v>3120</v>
      </c>
      <c r="G22" s="14">
        <f t="shared" si="0"/>
        <v>1.805E-2</v>
      </c>
      <c r="J22" s="3"/>
      <c r="K22" s="3"/>
      <c r="L22" s="3"/>
    </row>
    <row r="23" spans="2:12" x14ac:dyDescent="0.25">
      <c r="B23" s="8">
        <v>0.1</v>
      </c>
      <c r="C23" s="21">
        <f t="shared" ref="C23:C29" si="1">B23*$C$10</f>
        <v>38000</v>
      </c>
      <c r="D23" s="21">
        <f>C23*$C$6</f>
        <v>12160</v>
      </c>
      <c r="E23" s="21">
        <f>$C$15</f>
        <v>9800</v>
      </c>
      <c r="F23" s="21">
        <f>C23-D23-E23</f>
        <v>16040</v>
      </c>
      <c r="G23" s="14">
        <f t="shared" si="0"/>
        <v>1.7100000000000001E-2</v>
      </c>
      <c r="J23" s="3"/>
      <c r="K23" s="3"/>
      <c r="L23" s="3"/>
    </row>
    <row r="24" spans="2:12" x14ac:dyDescent="0.25">
      <c r="B24" s="8">
        <v>0.15</v>
      </c>
      <c r="C24" s="21">
        <f t="shared" si="1"/>
        <v>57000</v>
      </c>
      <c r="D24" s="21">
        <f t="shared" ref="D24:D29" si="2">C24*$C$6</f>
        <v>18240</v>
      </c>
      <c r="E24" s="21">
        <f t="shared" ref="E24:E29" si="3">$C$15</f>
        <v>9800</v>
      </c>
      <c r="F24" s="21">
        <f t="shared" ref="F24:F28" si="4">C24-D24-E24</f>
        <v>28960</v>
      </c>
      <c r="G24" s="14">
        <f t="shared" si="0"/>
        <v>1.6150000000000001E-2</v>
      </c>
      <c r="J24" s="3"/>
      <c r="K24" s="3"/>
      <c r="L24" s="3"/>
    </row>
    <row r="25" spans="2:12" x14ac:dyDescent="0.25">
      <c r="B25" s="8">
        <v>0.2</v>
      </c>
      <c r="C25" s="21">
        <f t="shared" si="1"/>
        <v>76000</v>
      </c>
      <c r="D25" s="21">
        <f t="shared" si="2"/>
        <v>24320</v>
      </c>
      <c r="E25" s="21">
        <f t="shared" si="3"/>
        <v>9800</v>
      </c>
      <c r="F25" s="21">
        <f t="shared" si="4"/>
        <v>41880</v>
      </c>
      <c r="G25" s="14">
        <f t="shared" si="0"/>
        <v>1.52E-2</v>
      </c>
      <c r="J25" s="3"/>
      <c r="K25" s="3"/>
      <c r="L25" s="3"/>
    </row>
    <row r="26" spans="2:12" x14ac:dyDescent="0.25">
      <c r="B26" s="8">
        <v>0.25</v>
      </c>
      <c r="C26" s="21">
        <f t="shared" si="1"/>
        <v>95000</v>
      </c>
      <c r="D26" s="21">
        <f t="shared" si="2"/>
        <v>30400</v>
      </c>
      <c r="E26" s="21">
        <f t="shared" si="3"/>
        <v>9800</v>
      </c>
      <c r="F26" s="21">
        <f t="shared" si="4"/>
        <v>54800</v>
      </c>
      <c r="G26" s="14">
        <f t="shared" si="0"/>
        <v>1.4249999999999999E-2</v>
      </c>
      <c r="J26" s="3"/>
      <c r="K26" s="3"/>
      <c r="L26" s="3"/>
    </row>
    <row r="27" spans="2:12" x14ac:dyDescent="0.25">
      <c r="B27" s="8">
        <v>0.3</v>
      </c>
      <c r="C27" s="21">
        <f t="shared" si="1"/>
        <v>114000</v>
      </c>
      <c r="D27" s="21">
        <f t="shared" si="2"/>
        <v>36480</v>
      </c>
      <c r="E27" s="21">
        <f t="shared" si="3"/>
        <v>9800</v>
      </c>
      <c r="F27" s="21">
        <f t="shared" si="4"/>
        <v>67720</v>
      </c>
      <c r="G27" s="14">
        <f t="shared" si="0"/>
        <v>1.3299999999999999E-2</v>
      </c>
      <c r="J27" s="3"/>
      <c r="K27" s="3"/>
      <c r="L27" s="3"/>
    </row>
    <row r="28" spans="2:12" x14ac:dyDescent="0.25">
      <c r="B28" s="17">
        <v>0.35</v>
      </c>
      <c r="C28" s="21">
        <f t="shared" si="1"/>
        <v>133000</v>
      </c>
      <c r="D28" s="21">
        <f t="shared" si="2"/>
        <v>42560</v>
      </c>
      <c r="E28" s="21">
        <f t="shared" si="3"/>
        <v>9800</v>
      </c>
      <c r="F28" s="21">
        <f t="shared" si="4"/>
        <v>80640</v>
      </c>
      <c r="G28" s="14">
        <f t="shared" si="0"/>
        <v>1.235E-2</v>
      </c>
      <c r="J28" s="3"/>
      <c r="K28" s="3"/>
      <c r="L28" s="3"/>
    </row>
    <row r="29" spans="2:12" x14ac:dyDescent="0.25">
      <c r="B29" s="17">
        <v>0.4</v>
      </c>
      <c r="C29" s="21">
        <f t="shared" si="1"/>
        <v>152000</v>
      </c>
      <c r="D29" s="21">
        <f t="shared" si="2"/>
        <v>48640</v>
      </c>
      <c r="E29" s="21">
        <f t="shared" si="3"/>
        <v>9800</v>
      </c>
      <c r="F29" s="21">
        <f>C29-D29-E29</f>
        <v>93560</v>
      </c>
      <c r="G29" s="14">
        <f t="shared" si="0"/>
        <v>1.14E-2</v>
      </c>
      <c r="J29" s="3"/>
      <c r="K29" s="3"/>
      <c r="L29" s="3"/>
    </row>
    <row r="31" spans="2:12" x14ac:dyDescent="0.25">
      <c r="C31" t="s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2:L41"/>
  <sheetViews>
    <sheetView topLeftCell="A10" workbookViewId="0">
      <selection activeCell="B22" sqref="B22"/>
    </sheetView>
  </sheetViews>
  <sheetFormatPr defaultColWidth="8.85546875" defaultRowHeight="15" x14ac:dyDescent="0.25"/>
  <cols>
    <col min="1" max="1" width="15.42578125" bestFit="1" customWidth="1"/>
    <col min="4" max="4" width="9.42578125" bestFit="1" customWidth="1"/>
    <col min="10" max="10" width="13.7109375" bestFit="1" customWidth="1"/>
  </cols>
  <sheetData>
    <row r="2" spans="1:12" x14ac:dyDescent="0.25">
      <c r="A2" s="9">
        <v>1000000</v>
      </c>
      <c r="B2" s="11">
        <f>C2/A2</f>
        <v>1E-3</v>
      </c>
      <c r="C2" s="9">
        <v>1000</v>
      </c>
      <c r="D2" s="3">
        <f>C2/12</f>
        <v>83.333333333333329</v>
      </c>
      <c r="F2" s="10"/>
      <c r="H2" s="13"/>
      <c r="J2" s="3"/>
      <c r="L2" s="13"/>
    </row>
    <row r="3" spans="1:12" x14ac:dyDescent="0.25">
      <c r="A3">
        <v>2000000</v>
      </c>
      <c r="B3" s="2">
        <f>B2-($B$2-$B$9)/7</f>
        <v>9.6428571428571429E-4</v>
      </c>
      <c r="C3" s="3">
        <f t="shared" ref="C3:C7" si="0">A3*B3</f>
        <v>1928.5714285714287</v>
      </c>
      <c r="D3" s="3">
        <f t="shared" ref="D3:D41" si="1">C3/12</f>
        <v>160.71428571428572</v>
      </c>
      <c r="F3" s="10"/>
      <c r="H3" s="2"/>
      <c r="J3" s="3"/>
      <c r="L3" s="2"/>
    </row>
    <row r="4" spans="1:12" x14ac:dyDescent="0.25">
      <c r="A4">
        <v>3000000</v>
      </c>
      <c r="B4" s="2">
        <f t="shared" ref="B4:B7" si="2">B3-($B$2-$B$9)/7</f>
        <v>9.2857142857142856E-4</v>
      </c>
      <c r="C4" s="3">
        <f t="shared" si="0"/>
        <v>2785.7142857142858</v>
      </c>
      <c r="D4" s="3">
        <f t="shared" si="1"/>
        <v>232.14285714285714</v>
      </c>
      <c r="F4" s="10"/>
      <c r="H4" s="2"/>
      <c r="J4" s="3"/>
    </row>
    <row r="5" spans="1:12" x14ac:dyDescent="0.25">
      <c r="A5">
        <v>4000000</v>
      </c>
      <c r="B5" s="2">
        <f>B4-($B$2-$B$9)/7</f>
        <v>8.9285714285714283E-4</v>
      </c>
      <c r="C5" s="3">
        <f t="shared" si="0"/>
        <v>3571.4285714285711</v>
      </c>
      <c r="D5" s="3">
        <f t="shared" si="1"/>
        <v>297.61904761904759</v>
      </c>
      <c r="F5" s="10"/>
      <c r="H5" s="2"/>
      <c r="J5" s="3"/>
    </row>
    <row r="6" spans="1:12" x14ac:dyDescent="0.25">
      <c r="A6">
        <v>5000000</v>
      </c>
      <c r="B6" s="2">
        <f t="shared" si="2"/>
        <v>8.571428571428571E-4</v>
      </c>
      <c r="C6" s="3">
        <f t="shared" si="0"/>
        <v>4285.7142857142853</v>
      </c>
      <c r="D6" s="3">
        <f t="shared" si="1"/>
        <v>357.14285714285711</v>
      </c>
      <c r="F6" s="10"/>
      <c r="H6" s="2"/>
      <c r="J6" s="3"/>
    </row>
    <row r="7" spans="1:12" x14ac:dyDescent="0.25">
      <c r="A7">
        <v>6000000</v>
      </c>
      <c r="B7" s="2">
        <f t="shared" si="2"/>
        <v>8.2142857142857137E-4</v>
      </c>
      <c r="C7" s="3">
        <f t="shared" si="0"/>
        <v>4928.5714285714284</v>
      </c>
      <c r="D7" s="3">
        <f t="shared" si="1"/>
        <v>410.71428571428572</v>
      </c>
      <c r="F7" s="10"/>
      <c r="H7" s="2"/>
      <c r="J7" s="3"/>
    </row>
    <row r="8" spans="1:12" x14ac:dyDescent="0.25">
      <c r="A8">
        <v>7000000</v>
      </c>
      <c r="B8" s="2">
        <f>B7-($B$2-$B$9)/7</f>
        <v>7.8571428571428564E-4</v>
      </c>
      <c r="C8" s="3">
        <f t="shared" ref="C8:C19" si="3">A8*B8</f>
        <v>5499.9999999999991</v>
      </c>
      <c r="D8" s="3">
        <f t="shared" si="1"/>
        <v>458.33333333333326</v>
      </c>
      <c r="F8" s="10"/>
      <c r="H8" s="2"/>
      <c r="J8" s="3"/>
    </row>
    <row r="9" spans="1:12" x14ac:dyDescent="0.25">
      <c r="A9" s="9">
        <v>8000000</v>
      </c>
      <c r="B9" s="11">
        <v>7.5000000000000002E-4</v>
      </c>
      <c r="C9" s="9">
        <f>A9*B9</f>
        <v>6000</v>
      </c>
      <c r="D9" s="3">
        <f t="shared" si="1"/>
        <v>500</v>
      </c>
      <c r="F9" s="10"/>
      <c r="H9" s="2"/>
      <c r="J9" s="3"/>
    </row>
    <row r="10" spans="1:12" x14ac:dyDescent="0.25">
      <c r="A10">
        <v>9000000</v>
      </c>
      <c r="B10" s="2">
        <f t="shared" ref="B10:B19" si="4">B9-($B$9-$B$21)/12</f>
        <v>7.291666666666667E-4</v>
      </c>
      <c r="C10" s="3">
        <f t="shared" si="3"/>
        <v>6562.5</v>
      </c>
      <c r="D10" s="3">
        <f t="shared" si="1"/>
        <v>546.875</v>
      </c>
      <c r="F10" s="10"/>
      <c r="H10" s="2"/>
      <c r="J10" s="3"/>
    </row>
    <row r="11" spans="1:12" x14ac:dyDescent="0.25">
      <c r="A11">
        <v>10000000</v>
      </c>
      <c r="B11" s="2">
        <f t="shared" si="4"/>
        <v>7.0833333333333338E-4</v>
      </c>
      <c r="C11" s="3">
        <f t="shared" si="3"/>
        <v>7083.3333333333339</v>
      </c>
      <c r="D11" s="3">
        <f t="shared" si="1"/>
        <v>590.27777777777783</v>
      </c>
      <c r="F11" s="10"/>
      <c r="H11" s="2"/>
      <c r="J11" s="3"/>
    </row>
    <row r="12" spans="1:12" x14ac:dyDescent="0.25">
      <c r="A12">
        <v>11000000</v>
      </c>
      <c r="B12" s="2">
        <f t="shared" si="4"/>
        <v>6.8750000000000007E-4</v>
      </c>
      <c r="C12" s="3">
        <f t="shared" si="3"/>
        <v>7562.5000000000009</v>
      </c>
      <c r="D12" s="3">
        <f t="shared" si="1"/>
        <v>630.20833333333337</v>
      </c>
      <c r="F12" s="10"/>
      <c r="H12" s="2"/>
      <c r="J12" s="3"/>
    </row>
    <row r="13" spans="1:12" x14ac:dyDescent="0.25">
      <c r="A13">
        <v>12000000</v>
      </c>
      <c r="B13" s="2">
        <f t="shared" si="4"/>
        <v>6.6666666666666675E-4</v>
      </c>
      <c r="C13" s="3">
        <f t="shared" si="3"/>
        <v>8000.0000000000009</v>
      </c>
      <c r="D13" s="3">
        <f t="shared" si="1"/>
        <v>666.66666666666674</v>
      </c>
      <c r="F13" s="10"/>
      <c r="H13" s="2"/>
      <c r="J13" s="3"/>
    </row>
    <row r="14" spans="1:12" x14ac:dyDescent="0.25">
      <c r="A14">
        <v>13000000</v>
      </c>
      <c r="B14" s="2">
        <f t="shared" si="4"/>
        <v>6.4583333333333344E-4</v>
      </c>
      <c r="C14" s="3">
        <f t="shared" si="3"/>
        <v>8395.8333333333339</v>
      </c>
      <c r="D14" s="3">
        <f t="shared" si="1"/>
        <v>699.65277777777783</v>
      </c>
      <c r="F14" s="10"/>
      <c r="H14" s="2"/>
      <c r="J14" s="3"/>
    </row>
    <row r="15" spans="1:12" x14ac:dyDescent="0.25">
      <c r="A15">
        <v>14000000</v>
      </c>
      <c r="B15" s="2">
        <f t="shared" si="4"/>
        <v>6.2500000000000012E-4</v>
      </c>
      <c r="C15" s="3">
        <f t="shared" si="3"/>
        <v>8750.0000000000018</v>
      </c>
      <c r="D15" s="3">
        <f t="shared" si="1"/>
        <v>729.16666666666686</v>
      </c>
      <c r="F15" s="10"/>
      <c r="H15" s="2"/>
      <c r="J15" s="3"/>
    </row>
    <row r="16" spans="1:12" x14ac:dyDescent="0.25">
      <c r="A16">
        <v>15000000</v>
      </c>
      <c r="B16" s="2">
        <f t="shared" si="4"/>
        <v>6.0416666666666681E-4</v>
      </c>
      <c r="C16" s="3">
        <f t="shared" si="3"/>
        <v>9062.5000000000018</v>
      </c>
      <c r="D16" s="3">
        <f t="shared" si="1"/>
        <v>755.20833333333348</v>
      </c>
      <c r="F16" s="10"/>
      <c r="H16" s="2"/>
      <c r="J16" s="3"/>
    </row>
    <row r="17" spans="1:10" x14ac:dyDescent="0.25">
      <c r="A17">
        <v>16000000</v>
      </c>
      <c r="B17" s="2">
        <f t="shared" si="4"/>
        <v>5.8333333333333349E-4</v>
      </c>
      <c r="C17" s="3">
        <f t="shared" si="3"/>
        <v>9333.3333333333358</v>
      </c>
      <c r="D17" s="3">
        <f t="shared" si="1"/>
        <v>777.77777777777794</v>
      </c>
      <c r="F17" s="10"/>
      <c r="H17" s="2"/>
      <c r="J17" s="3"/>
    </row>
    <row r="18" spans="1:10" x14ac:dyDescent="0.25">
      <c r="A18">
        <v>17000000</v>
      </c>
      <c r="B18" s="2">
        <f t="shared" si="4"/>
        <v>5.6250000000000017E-4</v>
      </c>
      <c r="C18" s="3">
        <f t="shared" si="3"/>
        <v>9562.5000000000036</v>
      </c>
      <c r="D18" s="3">
        <f t="shared" si="1"/>
        <v>796.87500000000034</v>
      </c>
      <c r="F18" s="10"/>
      <c r="H18" s="2"/>
      <c r="J18" s="3"/>
    </row>
    <row r="19" spans="1:10" x14ac:dyDescent="0.25">
      <c r="A19">
        <v>18000000</v>
      </c>
      <c r="B19" s="2">
        <f t="shared" si="4"/>
        <v>5.4166666666666686E-4</v>
      </c>
      <c r="C19" s="3">
        <f t="shared" si="3"/>
        <v>9750.0000000000036</v>
      </c>
      <c r="D19" s="3">
        <f t="shared" si="1"/>
        <v>812.50000000000034</v>
      </c>
      <c r="F19" s="10"/>
      <c r="H19" s="2"/>
      <c r="J19" s="3"/>
    </row>
    <row r="20" spans="1:10" x14ac:dyDescent="0.25">
      <c r="A20">
        <v>19000000</v>
      </c>
      <c r="B20" s="2">
        <f>B19-($B$9-$B$21)/12</f>
        <v>5.2083333333333354E-4</v>
      </c>
      <c r="C20" s="3">
        <f t="shared" ref="C20:C25" si="5">A20*B20</f>
        <v>9895.8333333333376</v>
      </c>
      <c r="D20" s="3">
        <f t="shared" si="1"/>
        <v>824.65277777777817</v>
      </c>
      <c r="F20" s="10"/>
      <c r="H20" s="2"/>
      <c r="J20" s="3"/>
    </row>
    <row r="21" spans="1:10" x14ac:dyDescent="0.25">
      <c r="A21" s="9">
        <v>20000000</v>
      </c>
      <c r="B21" s="11">
        <v>5.0000000000000001E-4</v>
      </c>
      <c r="C21" s="12">
        <f t="shared" si="5"/>
        <v>10000</v>
      </c>
      <c r="D21" s="3">
        <f t="shared" si="1"/>
        <v>833.33333333333337</v>
      </c>
      <c r="F21" s="10"/>
      <c r="H21" s="2"/>
      <c r="J21" s="3"/>
    </row>
    <row r="22" spans="1:10" x14ac:dyDescent="0.25">
      <c r="A22">
        <v>21000000</v>
      </c>
      <c r="B22" s="2">
        <f t="shared" ref="B22:B25" si="6">B21-($B$21-$B$27)/6</f>
        <v>4.9358974358974361E-4</v>
      </c>
      <c r="C22" s="3">
        <f t="shared" si="5"/>
        <v>10365.384615384615</v>
      </c>
      <c r="D22" s="3">
        <f t="shared" si="1"/>
        <v>863.78205128205127</v>
      </c>
      <c r="F22" s="10"/>
      <c r="H22" s="2"/>
      <c r="J22" s="3"/>
    </row>
    <row r="23" spans="1:10" x14ac:dyDescent="0.25">
      <c r="A23">
        <v>22000000</v>
      </c>
      <c r="B23" s="2">
        <f t="shared" si="6"/>
        <v>4.871794871794872E-4</v>
      </c>
      <c r="C23" s="3">
        <f t="shared" si="5"/>
        <v>10717.948717948719</v>
      </c>
      <c r="D23" s="3">
        <f t="shared" si="1"/>
        <v>893.16239316239319</v>
      </c>
      <c r="F23" s="10"/>
      <c r="H23" s="2"/>
      <c r="J23" s="3"/>
    </row>
    <row r="24" spans="1:10" x14ac:dyDescent="0.25">
      <c r="A24">
        <v>23000000</v>
      </c>
      <c r="B24" s="2">
        <f t="shared" si="6"/>
        <v>4.807692307692308E-4</v>
      </c>
      <c r="C24" s="3">
        <f t="shared" si="5"/>
        <v>11057.692307692309</v>
      </c>
      <c r="D24" s="3">
        <f t="shared" si="1"/>
        <v>921.47435897435901</v>
      </c>
      <c r="F24" s="10"/>
      <c r="H24" s="2"/>
      <c r="J24" s="3"/>
    </row>
    <row r="25" spans="1:10" x14ac:dyDescent="0.25">
      <c r="A25">
        <v>24000000</v>
      </c>
      <c r="B25" s="2">
        <f t="shared" si="6"/>
        <v>4.7435897435897439E-4</v>
      </c>
      <c r="C25" s="3">
        <f t="shared" si="5"/>
        <v>11384.615384615385</v>
      </c>
      <c r="D25" s="3">
        <f t="shared" si="1"/>
        <v>948.71794871794873</v>
      </c>
      <c r="F25" s="10"/>
      <c r="H25" s="2"/>
      <c r="J25" s="3"/>
    </row>
    <row r="26" spans="1:10" x14ac:dyDescent="0.25">
      <c r="A26">
        <v>25000000</v>
      </c>
      <c r="B26" s="2">
        <f>B25-($B$21-$B$27)/6</f>
        <v>4.6794871794871799E-4</v>
      </c>
      <c r="C26" s="3">
        <f t="shared" ref="C26:C39" si="7">A26*B26</f>
        <v>11698.717948717949</v>
      </c>
      <c r="D26" s="3">
        <f t="shared" si="1"/>
        <v>974.89316239316247</v>
      </c>
      <c r="F26" s="10"/>
      <c r="H26" s="2"/>
      <c r="J26" s="3"/>
    </row>
    <row r="27" spans="1:10" x14ac:dyDescent="0.25">
      <c r="A27" s="9">
        <v>26000000</v>
      </c>
      <c r="B27" s="11">
        <f t="shared" ref="B27:B41" si="8">C27/A27</f>
        <v>4.6153846153846153E-4</v>
      </c>
      <c r="C27" s="9">
        <v>12000</v>
      </c>
      <c r="D27" s="3">
        <f t="shared" si="1"/>
        <v>1000</v>
      </c>
      <c r="F27" s="10"/>
      <c r="H27" s="2"/>
      <c r="J27" s="3"/>
    </row>
    <row r="28" spans="1:10" x14ac:dyDescent="0.25">
      <c r="A28">
        <v>27000000</v>
      </c>
      <c r="B28" s="2">
        <f t="shared" ref="B28:B39" si="9">B27-($B$27-$B$41)/14</f>
        <v>4.5714285714285713E-4</v>
      </c>
      <c r="C28" s="3">
        <f t="shared" si="7"/>
        <v>12342.857142857143</v>
      </c>
      <c r="D28" s="3">
        <f t="shared" si="1"/>
        <v>1028.5714285714287</v>
      </c>
      <c r="F28" s="10"/>
      <c r="H28" s="2"/>
      <c r="J28" s="3"/>
    </row>
    <row r="29" spans="1:10" x14ac:dyDescent="0.25">
      <c r="A29">
        <v>28000000</v>
      </c>
      <c r="B29" s="2">
        <f t="shared" si="9"/>
        <v>4.5274725274725274E-4</v>
      </c>
      <c r="C29" s="3">
        <f t="shared" si="7"/>
        <v>12676.923076923076</v>
      </c>
      <c r="D29" s="3">
        <f t="shared" si="1"/>
        <v>1056.4102564102564</v>
      </c>
      <c r="F29" s="10"/>
      <c r="H29" s="2"/>
      <c r="J29" s="3"/>
    </row>
    <row r="30" spans="1:10" x14ac:dyDescent="0.25">
      <c r="A30">
        <v>29000000</v>
      </c>
      <c r="B30" s="2">
        <f t="shared" si="9"/>
        <v>4.4835164835164835E-4</v>
      </c>
      <c r="C30" s="3">
        <f t="shared" si="7"/>
        <v>13002.197802197803</v>
      </c>
      <c r="D30" s="3">
        <f t="shared" si="1"/>
        <v>1083.5164835164835</v>
      </c>
      <c r="F30" s="10"/>
      <c r="H30" s="2"/>
      <c r="J30" s="3"/>
    </row>
    <row r="31" spans="1:10" x14ac:dyDescent="0.25">
      <c r="A31">
        <v>30000000</v>
      </c>
      <c r="B31" s="2">
        <f t="shared" si="9"/>
        <v>4.4395604395604395E-4</v>
      </c>
      <c r="C31" s="3">
        <f t="shared" si="7"/>
        <v>13318.681318681318</v>
      </c>
      <c r="D31" s="3">
        <f t="shared" si="1"/>
        <v>1109.8901098901099</v>
      </c>
      <c r="F31" s="10"/>
      <c r="H31" s="2"/>
      <c r="J31" s="3"/>
    </row>
    <row r="32" spans="1:10" x14ac:dyDescent="0.25">
      <c r="A32">
        <v>31000000</v>
      </c>
      <c r="B32" s="2">
        <f t="shared" si="9"/>
        <v>4.3956043956043956E-4</v>
      </c>
      <c r="C32" s="3">
        <f t="shared" si="7"/>
        <v>13626.373626373626</v>
      </c>
      <c r="D32" s="3">
        <f t="shared" si="1"/>
        <v>1135.5311355311355</v>
      </c>
      <c r="F32" s="10"/>
      <c r="H32" s="2"/>
      <c r="J32" s="3"/>
    </row>
    <row r="33" spans="1:10" x14ac:dyDescent="0.25">
      <c r="A33">
        <v>32000000</v>
      </c>
      <c r="B33" s="2">
        <f t="shared" si="9"/>
        <v>4.3516483516483517E-4</v>
      </c>
      <c r="C33" s="3">
        <f t="shared" si="7"/>
        <v>13925.274725274725</v>
      </c>
      <c r="D33" s="3">
        <f t="shared" si="1"/>
        <v>1160.4395604395604</v>
      </c>
      <c r="F33" s="10"/>
      <c r="H33" s="2"/>
      <c r="J33" s="3"/>
    </row>
    <row r="34" spans="1:10" x14ac:dyDescent="0.25">
      <c r="A34">
        <v>33000000</v>
      </c>
      <c r="B34" s="2">
        <f t="shared" si="9"/>
        <v>4.3076923076923077E-4</v>
      </c>
      <c r="C34" s="3">
        <f t="shared" si="7"/>
        <v>14215.384615384615</v>
      </c>
      <c r="D34" s="3">
        <f t="shared" si="1"/>
        <v>1184.6153846153845</v>
      </c>
      <c r="F34" s="10"/>
      <c r="H34" s="2"/>
      <c r="J34" s="3"/>
    </row>
    <row r="35" spans="1:10" x14ac:dyDescent="0.25">
      <c r="A35">
        <v>34000000</v>
      </c>
      <c r="B35" s="2">
        <f t="shared" si="9"/>
        <v>4.2637362637362638E-4</v>
      </c>
      <c r="C35" s="3">
        <f t="shared" si="7"/>
        <v>14496.703296703297</v>
      </c>
      <c r="D35" s="3">
        <f t="shared" si="1"/>
        <v>1208.0586080586081</v>
      </c>
      <c r="F35" s="10"/>
      <c r="H35" s="2"/>
      <c r="J35" s="3"/>
    </row>
    <row r="36" spans="1:10" x14ac:dyDescent="0.25">
      <c r="A36">
        <v>35000000</v>
      </c>
      <c r="B36" s="2">
        <f t="shared" si="9"/>
        <v>4.2197802197802199E-4</v>
      </c>
      <c r="C36" s="3">
        <f t="shared" si="7"/>
        <v>14769.23076923077</v>
      </c>
      <c r="D36" s="3">
        <f t="shared" si="1"/>
        <v>1230.7692307692307</v>
      </c>
      <c r="F36" s="10"/>
      <c r="H36" s="2"/>
      <c r="J36" s="3"/>
    </row>
    <row r="37" spans="1:10" x14ac:dyDescent="0.25">
      <c r="A37">
        <v>36000000</v>
      </c>
      <c r="B37" s="2">
        <f t="shared" si="9"/>
        <v>4.1758241758241759E-4</v>
      </c>
      <c r="C37" s="3">
        <f t="shared" si="7"/>
        <v>15032.967032967033</v>
      </c>
      <c r="D37" s="3">
        <f t="shared" si="1"/>
        <v>1252.7472527472528</v>
      </c>
      <c r="F37" s="10"/>
      <c r="H37" s="2"/>
      <c r="J37" s="3"/>
    </row>
    <row r="38" spans="1:10" x14ac:dyDescent="0.25">
      <c r="A38">
        <v>37000000</v>
      </c>
      <c r="B38" s="2">
        <f t="shared" si="9"/>
        <v>4.131868131868132E-4</v>
      </c>
      <c r="C38" s="3">
        <f t="shared" si="7"/>
        <v>15287.912087912089</v>
      </c>
      <c r="D38" s="3">
        <f t="shared" si="1"/>
        <v>1273.9926739926741</v>
      </c>
      <c r="F38" s="10"/>
      <c r="H38" s="2"/>
      <c r="J38" s="3"/>
    </row>
    <row r="39" spans="1:10" x14ac:dyDescent="0.25">
      <c r="A39">
        <v>38000000</v>
      </c>
      <c r="B39" s="2">
        <f t="shared" si="9"/>
        <v>4.0879120879120881E-4</v>
      </c>
      <c r="C39" s="3">
        <f t="shared" si="7"/>
        <v>15534.065934065935</v>
      </c>
      <c r="D39" s="3">
        <f t="shared" si="1"/>
        <v>1294.5054945054947</v>
      </c>
      <c r="F39" s="10"/>
      <c r="H39" s="2"/>
      <c r="J39" s="3"/>
    </row>
    <row r="40" spans="1:10" x14ac:dyDescent="0.25">
      <c r="A40">
        <v>39000000</v>
      </c>
      <c r="B40" s="22">
        <f>B39-($B$27-$B$41)/14</f>
        <v>4.0439560439560441E-4</v>
      </c>
      <c r="C40" s="3">
        <f>A40*B40</f>
        <v>15771.428571428572</v>
      </c>
      <c r="D40" s="3">
        <f t="shared" si="1"/>
        <v>1314.2857142857144</v>
      </c>
      <c r="F40" s="10"/>
      <c r="H40" s="2"/>
      <c r="J40" s="3"/>
    </row>
    <row r="41" spans="1:10" x14ac:dyDescent="0.25">
      <c r="A41" s="9">
        <v>40000000</v>
      </c>
      <c r="B41" s="11">
        <f t="shared" si="8"/>
        <v>4.0000000000000002E-4</v>
      </c>
      <c r="C41" s="9">
        <v>16000</v>
      </c>
      <c r="D41" s="3">
        <f t="shared" si="1"/>
        <v>1333.3333333333333</v>
      </c>
      <c r="F41" s="10"/>
      <c r="H41" s="2"/>
      <c r="J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Laskuri</vt:lpstr>
      <vt:lpstr>Kerroin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Juha Ketola</dc:creator>
  <cp:keywords/>
  <dc:description/>
  <cp:lastModifiedBy>Juha Ketola</cp:lastModifiedBy>
  <cp:revision/>
  <dcterms:created xsi:type="dcterms:W3CDTF">2015-10-02T06:14:37Z</dcterms:created>
  <dcterms:modified xsi:type="dcterms:W3CDTF">2017-12-20T09:57:08Z</dcterms:modified>
  <cp:category/>
  <cp:contentStatus/>
</cp:coreProperties>
</file>